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Прилож 1.1" sheetId="1" r:id="rId1"/>
    <sheet name="Прилож 1.2" sheetId="2" r:id="rId2"/>
    <sheet name="Прилож 1.3" sheetId="3" r:id="rId3"/>
  </sheets>
  <calcPr calcId="145621"/>
</workbook>
</file>

<file path=xl/calcChain.xml><?xml version="1.0" encoding="utf-8"?>
<calcChain xmlns="http://schemas.openxmlformats.org/spreadsheetml/2006/main">
  <c r="N8" i="3" l="1"/>
  <c r="N9" i="3" s="1"/>
  <c r="N7" i="3"/>
  <c r="N9" i="2"/>
  <c r="N8" i="2"/>
  <c r="N8" i="1"/>
  <c r="N7" i="1"/>
  <c r="N9" i="1" s="1"/>
  <c r="N10" i="1" s="1"/>
  <c r="N10" i="2" l="1"/>
  <c r="N11" i="2" s="1"/>
</calcChain>
</file>

<file path=xl/sharedStrings.xml><?xml version="1.0" encoding="utf-8"?>
<sst xmlns="http://schemas.openxmlformats.org/spreadsheetml/2006/main" count="152" uniqueCount="66">
  <si>
    <t>Приложение 1.1</t>
  </si>
  <si>
    <t>СПЕЦИФИКАЦИЯ</t>
  </si>
  <si>
    <t>ЛОТ</t>
  </si>
  <si>
    <t>Поставка электроустановочных изделий (УЗИП)</t>
  </si>
  <si>
    <t>Группа главного энергетика (ГГЭ)</t>
  </si>
  <si>
    <t>Операционная деятельность</t>
  </si>
  <si>
    <t>№ п.п.</t>
  </si>
  <si>
    <t>Номенклатура</t>
  </si>
  <si>
    <t>Наименование товара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</si>
  <si>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</si>
  <si>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</si>
  <si>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</si>
  <si>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</si>
  <si>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</si>
  <si>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</si>
  <si>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</si>
  <si>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 кв.</t>
  </si>
  <si>
    <t>II кв.</t>
  </si>
  <si>
    <t>III кв.</t>
  </si>
  <si>
    <t>IV кв.</t>
  </si>
  <si>
    <t>Итого</t>
  </si>
  <si>
    <t>40407</t>
  </si>
  <si>
    <t>КОМПЛЕКТ УЗИП-2C</t>
  </si>
  <si>
    <t>компл</t>
  </si>
  <si>
    <t>0</t>
  </si>
  <si>
    <t>400</t>
  </si>
  <si>
    <t xml:space="preserve">  кол-во: 400; ; Иксанова Ф.С. 89053527779</t>
  </si>
  <si>
    <t>40184</t>
  </si>
  <si>
    <t>УСТРОЙСТВО ГРОЗОЗАЩИТЫ УЗИП-2Р</t>
  </si>
  <si>
    <t>Устройство защиты от импульсных перенапряжений 2 типа (однофазный) на сети до 1000В, для установки на DIN-рейку, класс "III", однополюсной . Номинальный ток разряда (8/20) - 10 кА. Рабочее напряжение 275V.</t>
  </si>
  <si>
    <t>шт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</si>
  <si>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</si>
  <si>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</si>
  <si>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</si>
  <si>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15 июня 2014 года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</si>
  <si>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</si>
  <si>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</si>
  <si>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</si>
  <si>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соответствие ГОСТ Р 51992-2011, IEC 61643-1 и EN 61643-11. Наличие сертификата соответствия. Сменный защитный модуль-вставка.</t>
  </si>
  <si>
    <t>Гарантийные обязательства</t>
  </si>
  <si>
    <t>не менее 12 месяцев</t>
  </si>
  <si>
    <t>Инициатор закупки:</t>
  </si>
  <si>
    <t>Хайруллин Р.Х., тел. (347)-2506685, эл.почта: r.hairullin@bashtel.ru</t>
  </si>
  <si>
    <t>Контактное лицо по тех. Вопросам</t>
  </si>
  <si>
    <t>Хайруллин Радик Хакимович</t>
  </si>
  <si>
    <t>Исполнитель:</t>
  </si>
  <si>
    <t>тел.</t>
  </si>
  <si>
    <t>(347)-2506685</t>
  </si>
  <si>
    <t>эл.почта</t>
  </si>
  <si>
    <t xml:space="preserve"> r.hairullin@bashtel.ru</t>
  </si>
  <si>
    <t>Приложение 1.2</t>
  </si>
  <si>
    <t>Отдел капитального строительства (ОКС)</t>
  </si>
  <si>
    <t>Инвестиционная деятельность</t>
  </si>
  <si>
    <t xml:space="preserve">  кол-во: 2; г. Белорецк, ул.Ленина, д.41; Кузнецов Д.Н. 89051808865;  кол-во: 8; г.Бирск, ул. Бурновская, д.10; Выдрин Ю.А. 89173483781;  кол-во: 1; г. Мелеуз, ул. Воровского, д.2; Киреева В.Р. 89371692391;  кол-во: 28; г. Сибай, ул. Индустриальное шоссее, д.2; Устьянцева Л.А. 89279417186;  кол-во: 15; г. Туймазы, ул. Гафурова, д.60; Николаичев А.П. 89018173670;  кол-во: 5; г. Уфа, ул. Каспийская, д.14; Мухаметшина З.Р. 89018173671</t>
  </si>
  <si>
    <t xml:space="preserve"> Устройство защиты от импульсных перенапряжений 2 типа (однофазный) на сети до 1000В, для установки на DIN-рейку, класс "III", однополюсной . Номинальный ток разряда (8/20) - 10 кА. Рабочее напряжение 275V.</t>
  </si>
  <si>
    <t xml:space="preserve">  кол-во: 1; г. Стерлитамак, ул. Коммунистическая, д.30; Секварова С.В. 89656487022</t>
  </si>
  <si>
    <t>15 июня 2014г, 3 0июля 2014г.</t>
  </si>
  <si>
    <t>r.hairullin@bashtel.ru</t>
  </si>
  <si>
    <t>Приложение 1.3</t>
  </si>
  <si>
    <t xml:space="preserve">  кол-во: 1; г. Мелеуз, ул. Воровского, д.2; Киреева В.Р. 89371692391</t>
  </si>
  <si>
    <t>30 июля 2014</t>
  </si>
  <si>
    <t xml:space="preserve">Устройство защиты от импульсных перенапряжений 2 типа (однофазный) на сети до 1000В, для установки на DIN-рейку, класс "II" или "I+II", двуполюсной 1Р+N. Номинальный ток разряда (8/20) - 20 кА, максимальный ток разряда (8/20) - 40 кА. Рабочее напряжение 275V. </t>
  </si>
  <si>
    <t>Устройство защиты от импульсных перенапряжений 2 типа (однофазный) на сети до 1000В, для установки на DIN-рейку, класс "II" или "I+II", двуполюсной 1Р+N. Номинальный ток разряда (8/20) - 20 кА, максимальный ток разряда (8/20) - 40 кА. Рабочее напряжение 275V</t>
  </si>
  <si>
    <r>
      <t xml:space="preserve">Предельная сумма составляет: </t>
    </r>
    <r>
      <rPr>
        <b/>
        <sz val="11"/>
        <color theme="1"/>
        <rFont val="Calibri"/>
        <family val="2"/>
        <charset val="204"/>
        <scheme val="minor"/>
      </rPr>
      <t xml:space="preserve"> 1 247 735,20 </t>
    </r>
    <r>
      <rPr>
        <sz val="11"/>
        <color theme="1"/>
        <rFont val="Calibri"/>
        <family val="2"/>
        <charset val="204"/>
        <scheme val="minor"/>
      </rPr>
      <t xml:space="preserve"> руб. с НДС.</t>
    </r>
  </si>
  <si>
    <r>
      <t xml:space="preserve">Предельная сумма составляет:  </t>
    </r>
    <r>
      <rPr>
        <b/>
        <sz val="11"/>
        <color theme="1"/>
        <rFont val="Calibri"/>
        <family val="2"/>
        <charset val="204"/>
        <scheme val="minor"/>
      </rPr>
      <t>182 591,63</t>
    </r>
    <r>
      <rPr>
        <sz val="11"/>
        <color theme="1"/>
        <rFont val="Calibri"/>
        <family val="2"/>
        <charset val="204"/>
        <scheme val="minor"/>
      </rPr>
      <t xml:space="preserve"> руб. с НДС.</t>
    </r>
  </si>
  <si>
    <r>
      <t xml:space="preserve">Предельная сумма составляет: </t>
    </r>
    <r>
      <rPr>
        <b/>
        <sz val="11"/>
        <color theme="1"/>
        <rFont val="Calibri"/>
        <family val="2"/>
        <charset val="204"/>
        <scheme val="minor"/>
      </rPr>
      <t>3 068,00</t>
    </r>
    <r>
      <rPr>
        <sz val="11"/>
        <color theme="1"/>
        <rFont val="Calibri"/>
        <family val="2"/>
        <charset val="204"/>
        <scheme val="minor"/>
      </rPr>
      <t xml:space="preserve"> руб. с НДС.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</si>
</sst>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3" fillId="0" borderId="0" xfId="1"/>
    <xf numFmtId="0" fontId="3" fillId="0" borderId="0" xfId="1" applyAlignment="1">
      <alignment horizontal="right"/>
    </xf>
    <xf numFmtId="0" fontId="4" fillId="0" borderId="0" xfId="1" applyFont="1" applyAlignment="1">
      <alignment horizontal="left"/>
    </xf>
    <xf numFmtId="0" fontId="4" fillId="0" borderId="0" xfId="1" applyFont="1"/>
    <xf numFmtId="0" fontId="3" fillId="0" borderId="0" xfId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left"/>
    </xf>
    <xf numFmtId="0" fontId="3" fillId="0" borderId="0" xfId="1" applyFont="1" applyAlignment="1">
      <alignment vertical="center" wrapText="1"/>
    </xf>
    <xf numFmtId="0" fontId="6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/>
    </xf>
    <xf numFmtId="0" fontId="3" fillId="0" borderId="1" xfId="1" applyBorder="1" applyAlignment="1">
      <alignment horizontal="center" vertical="top"/>
    </xf>
    <xf numFmtId="0" fontId="3" fillId="0" borderId="1" xfId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3" fillId="0" borderId="1" xfId="1" applyBorder="1" applyAlignment="1">
      <alignment vertical="top"/>
    </xf>
    <xf numFmtId="49" fontId="3" fillId="0" borderId="1" xfId="1" applyNumberFormat="1" applyBorder="1" applyAlignment="1">
      <alignment horizontal="left" vertical="top"/>
    </xf>
    <xf numFmtId="164" fontId="3" fillId="0" borderId="1" xfId="1" applyNumberFormat="1" applyBorder="1" applyAlignment="1">
      <alignment horizontal="right" vertical="top" wrapText="1"/>
    </xf>
    <xf numFmtId="0" fontId="3" fillId="0" borderId="3" xfId="1" applyBorder="1"/>
    <xf numFmtId="0" fontId="3" fillId="0" borderId="6" xfId="1" applyBorder="1"/>
    <xf numFmtId="0" fontId="3" fillId="0" borderId="6" xfId="1" applyBorder="1" applyAlignment="1">
      <alignment vertical="top" wrapText="1"/>
    </xf>
    <xf numFmtId="164" fontId="3" fillId="0" borderId="6" xfId="1" applyNumberFormat="1" applyBorder="1"/>
    <xf numFmtId="164" fontId="3" fillId="0" borderId="1" xfId="1" applyNumberFormat="1" applyBorder="1" applyAlignment="1">
      <alignment horizontal="right"/>
    </xf>
    <xf numFmtId="0" fontId="3" fillId="0" borderId="0" xfId="1" applyBorder="1" applyAlignment="1">
      <alignment vertical="top" wrapText="1"/>
    </xf>
    <xf numFmtId="0" fontId="3" fillId="0" borderId="0" xfId="1" applyBorder="1"/>
    <xf numFmtId="4" fontId="3" fillId="0" borderId="2" xfId="1" applyNumberFormat="1" applyBorder="1" applyAlignment="1">
      <alignment horizontal="right"/>
    </xf>
    <xf numFmtId="0" fontId="7" fillId="0" borderId="1" xfId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3" fillId="0" borderId="1" xfId="1" applyBorder="1" applyAlignment="1">
      <alignment horizontal="left"/>
    </xf>
    <xf numFmtId="0" fontId="3" fillId="0" borderId="1" xfId="1" applyBorder="1" applyAlignment="1">
      <alignment horizontal="center"/>
    </xf>
    <xf numFmtId="0" fontId="4" fillId="0" borderId="0" xfId="1" applyFont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/>
    </xf>
    <xf numFmtId="0" fontId="5" fillId="0" borderId="2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left"/>
    </xf>
    <xf numFmtId="0" fontId="3" fillId="0" borderId="1" xfId="1" applyBorder="1" applyAlignment="1">
      <alignment horizontal="left" vertical="top" wrapText="1"/>
    </xf>
    <xf numFmtId="0" fontId="3" fillId="0" borderId="7" xfId="1" applyFont="1" applyBorder="1" applyAlignment="1">
      <alignment horizontal="left"/>
    </xf>
    <xf numFmtId="0" fontId="3" fillId="0" borderId="8" xfId="1" applyBorder="1" applyAlignment="1">
      <alignment horizontal="left"/>
    </xf>
    <xf numFmtId="0" fontId="3" fillId="0" borderId="9" xfId="1" applyBorder="1" applyAlignment="1">
      <alignment horizontal="left"/>
    </xf>
    <xf numFmtId="0" fontId="3" fillId="0" borderId="7" xfId="1" applyBorder="1" applyAlignment="1">
      <alignment horizontal="center"/>
    </xf>
    <xf numFmtId="0" fontId="3" fillId="0" borderId="8" xfId="1" applyBorder="1" applyAlignment="1">
      <alignment horizontal="center"/>
    </xf>
    <xf numFmtId="0" fontId="3" fillId="0" borderId="9" xfId="1" applyBorder="1" applyAlignment="1">
      <alignment horizontal="center"/>
    </xf>
    <xf numFmtId="0" fontId="3" fillId="0" borderId="7" xfId="1" applyBorder="1" applyAlignment="1">
      <alignment horizontal="left"/>
    </xf>
    <xf numFmtId="0" fontId="1" fillId="0" borderId="1" xfId="1" applyFont="1" applyBorder="1" applyAlignment="1">
      <alignment horizontal="left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opLeftCell="A7" workbookViewId="0">
      <selection activeCell="B11" sqref="B11:O11"/>
    </sheetView>
  </sheetViews>
  <sheetFormatPr defaultRowHeight="15" x14ac:dyDescent="0.25"/>
  <cols>
    <col min="1" max="1" width="1" customWidth="1"/>
    <col min="2" max="2" width="4.7109375" customWidth="1"/>
    <col min="3" max="3" width="7.7109375" customWidth="1"/>
    <col min="4" max="4" width="19.140625" customWidth="1"/>
    <col min="5" max="5" width="28.7109375" customWidth="1"/>
    <col min="6" max="11" width="6.7109375" customWidth="1"/>
    <col min="12" max="12" width="10.7109375" customWidth="1"/>
    <col min="13" max="14" width="13.28515625" customWidth="1"/>
    <col min="15" max="15" width="29.7109375" customWidth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 t="s">
        <v>0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25">
      <c r="A2" s="1"/>
      <c r="B2" s="29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x14ac:dyDescent="0.25">
      <c r="A3" s="1"/>
      <c r="B3" s="1" t="s">
        <v>2</v>
      </c>
      <c r="C3" s="1" t="s">
        <v>3</v>
      </c>
      <c r="D3" s="3"/>
      <c r="E3" s="4"/>
      <c r="F3" s="1" t="s">
        <v>4</v>
      </c>
      <c r="G3" s="4"/>
      <c r="H3" s="1"/>
      <c r="I3" s="1"/>
      <c r="J3" s="1"/>
      <c r="K3" s="1"/>
      <c r="L3" s="1"/>
      <c r="M3" s="1"/>
      <c r="N3" s="1" t="s">
        <v>5</v>
      </c>
      <c r="O3" s="2"/>
      <c r="P3" s="5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x14ac:dyDescent="0.25">
      <c r="A4" s="6"/>
      <c r="B4" s="30" t="s">
        <v>6</v>
      </c>
      <c r="C4" s="31" t="s">
        <v>7</v>
      </c>
      <c r="D4" s="30" t="s">
        <v>8</v>
      </c>
      <c r="E4" s="30" t="s">
        <v>9</v>
      </c>
      <c r="F4" s="30" t="s">
        <v>10</v>
      </c>
      <c r="G4" s="33" t="s">
        <v>11</v>
      </c>
      <c r="H4" s="33"/>
      <c r="I4" s="33"/>
      <c r="J4" s="33"/>
      <c r="K4" s="33"/>
      <c r="L4" s="34" t="s">
        <v>12</v>
      </c>
      <c r="M4" s="36" t="s">
        <v>13</v>
      </c>
      <c r="N4" s="38" t="s">
        <v>14</v>
      </c>
      <c r="O4" s="30" t="s">
        <v>15</v>
      </c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</row>
    <row r="5" spans="1:30" x14ac:dyDescent="0.25">
      <c r="A5" s="8"/>
      <c r="B5" s="30"/>
      <c r="C5" s="32"/>
      <c r="D5" s="30"/>
      <c r="E5" s="30"/>
      <c r="F5" s="30"/>
      <c r="G5" s="9" t="s">
        <v>16</v>
      </c>
      <c r="H5" s="9" t="s">
        <v>17</v>
      </c>
      <c r="I5" s="9" t="s">
        <v>18</v>
      </c>
      <c r="J5" s="9" t="s">
        <v>19</v>
      </c>
      <c r="K5" s="9" t="s">
        <v>20</v>
      </c>
      <c r="L5" s="35"/>
      <c r="M5" s="37"/>
      <c r="N5" s="38"/>
      <c r="O5" s="30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x14ac:dyDescent="0.25">
      <c r="A6" s="6"/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153" customHeight="1" x14ac:dyDescent="0.25">
      <c r="A7" s="1"/>
      <c r="B7" s="11">
        <v>1</v>
      </c>
      <c r="C7" s="11" t="s">
        <v>21</v>
      </c>
      <c r="D7" s="12" t="s">
        <v>22</v>
      </c>
      <c r="E7" s="26" t="s">
        <v>61</v>
      </c>
      <c r="F7" s="14" t="s">
        <v>23</v>
      </c>
      <c r="G7" s="15" t="s">
        <v>24</v>
      </c>
      <c r="H7" s="15" t="s">
        <v>25</v>
      </c>
      <c r="I7" s="15">
        <v>0</v>
      </c>
      <c r="J7" s="15">
        <v>0</v>
      </c>
      <c r="K7" s="15">
        <v>400</v>
      </c>
      <c r="L7" s="16">
        <v>2600</v>
      </c>
      <c r="M7" s="16">
        <v>1040000</v>
      </c>
      <c r="N7" s="16">
        <f>M7*1.18</f>
        <v>1227200</v>
      </c>
      <c r="O7" s="12" t="s">
        <v>26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ht="138" customHeight="1" x14ac:dyDescent="0.25">
      <c r="A8" s="1"/>
      <c r="B8" s="11">
        <v>2</v>
      </c>
      <c r="C8" s="11" t="s">
        <v>27</v>
      </c>
      <c r="D8" s="12" t="s">
        <v>28</v>
      </c>
      <c r="E8" s="13" t="s">
        <v>29</v>
      </c>
      <c r="F8" s="14" t="s">
        <v>30</v>
      </c>
      <c r="G8" s="15">
        <v>0</v>
      </c>
      <c r="H8" s="15">
        <v>13</v>
      </c>
      <c r="I8" s="15">
        <v>0</v>
      </c>
      <c r="J8" s="15">
        <v>0</v>
      </c>
      <c r="K8" s="15">
        <v>13</v>
      </c>
      <c r="L8" s="16">
        <v>1338.67</v>
      </c>
      <c r="M8" s="16">
        <v>17402.71</v>
      </c>
      <c r="N8" s="16">
        <f>M8*1.18</f>
        <v>20535.197799999998</v>
      </c>
      <c r="O8" s="12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25">
      <c r="A9" s="1"/>
      <c r="B9" s="17"/>
      <c r="C9" s="18"/>
      <c r="D9" s="19"/>
      <c r="E9" s="19"/>
      <c r="F9" s="18"/>
      <c r="G9" s="18"/>
      <c r="H9" s="18"/>
      <c r="I9" s="18"/>
      <c r="J9" s="18"/>
      <c r="K9" s="18"/>
      <c r="L9" s="20"/>
      <c r="M9" s="21">
        <v>1057402.71</v>
      </c>
      <c r="N9" s="21">
        <f>SUM(N7:N8)</f>
        <v>1247735.1978</v>
      </c>
      <c r="O9" s="22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5">
      <c r="A10" s="1"/>
      <c r="B10" s="23"/>
      <c r="C10" s="23"/>
      <c r="D10" s="22"/>
      <c r="E10" s="22"/>
      <c r="F10" s="23"/>
      <c r="G10" s="23"/>
      <c r="H10" s="23"/>
      <c r="I10" s="23"/>
      <c r="J10" s="23"/>
      <c r="K10" s="23"/>
      <c r="L10" s="23"/>
      <c r="M10" s="23" t="s">
        <v>31</v>
      </c>
      <c r="N10" s="24">
        <f>N9-M9</f>
        <v>190332.4878</v>
      </c>
      <c r="O10" s="22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5">
      <c r="A11" s="1"/>
      <c r="B11" s="48" t="s">
        <v>63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5">
      <c r="A12" s="1"/>
      <c r="B12" s="27" t="s">
        <v>32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5">
      <c r="A13" s="1"/>
      <c r="B13" s="28" t="s">
        <v>33</v>
      </c>
      <c r="C13" s="28"/>
      <c r="D13" s="28"/>
      <c r="E13" s="39" t="s">
        <v>34</v>
      </c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ht="32.25" customHeight="1" x14ac:dyDescent="0.25">
      <c r="A14" s="1"/>
      <c r="B14" s="28" t="s">
        <v>35</v>
      </c>
      <c r="C14" s="28"/>
      <c r="D14" s="28"/>
      <c r="E14" s="40" t="s">
        <v>36</v>
      </c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22"/>
      <c r="Q14" s="22"/>
      <c r="R14" s="22"/>
      <c r="S14" s="22"/>
      <c r="T14" s="22"/>
      <c r="U14" s="22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25">
      <c r="A15" s="1"/>
      <c r="B15" s="28" t="s">
        <v>37</v>
      </c>
      <c r="C15" s="28"/>
      <c r="D15" s="28"/>
      <c r="E15" s="41" t="s">
        <v>38</v>
      </c>
      <c r="F15" s="42"/>
      <c r="G15" s="42"/>
      <c r="H15" s="42"/>
      <c r="I15" s="42"/>
      <c r="J15" s="42"/>
      <c r="K15" s="42"/>
      <c r="L15" s="42"/>
      <c r="M15" s="42"/>
      <c r="N15" s="42"/>
      <c r="O15" s="43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5">
      <c r="A16" s="1"/>
      <c r="B16" s="44" t="s">
        <v>39</v>
      </c>
      <c r="C16" s="45"/>
      <c r="D16" s="46"/>
      <c r="E16" s="47" t="s">
        <v>40</v>
      </c>
      <c r="F16" s="42"/>
      <c r="G16" s="42"/>
      <c r="H16" s="42"/>
      <c r="I16" s="42"/>
      <c r="J16" s="42"/>
      <c r="K16" s="42"/>
      <c r="L16" s="42"/>
      <c r="M16" s="42"/>
      <c r="N16" s="42"/>
      <c r="O16" s="43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2:30" x14ac:dyDescent="0.25">
      <c r="B17" s="28" t="s">
        <v>41</v>
      </c>
      <c r="C17" s="28"/>
      <c r="D17" s="28"/>
      <c r="E17" s="27" t="s">
        <v>42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2:30" x14ac:dyDescent="0.25">
      <c r="B18" s="28" t="s">
        <v>43</v>
      </c>
      <c r="C18" s="28"/>
      <c r="D18" s="28"/>
      <c r="E18" s="27" t="s">
        <v>44</v>
      </c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20" spans="2:30" x14ac:dyDescent="0.25">
      <c r="B20" s="1" t="s">
        <v>45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2:30" x14ac:dyDescent="0.25">
      <c r="B21" s="1"/>
      <c r="C21" s="1"/>
      <c r="D21" s="5" t="s">
        <v>44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2:30" x14ac:dyDescent="0.25">
      <c r="B22" s="1" t="s">
        <v>46</v>
      </c>
      <c r="C22" s="1"/>
      <c r="D22" s="7" t="s">
        <v>47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2:30" x14ac:dyDescent="0.25">
      <c r="B23" s="1" t="s">
        <v>48</v>
      </c>
      <c r="C23" s="1"/>
      <c r="D23" s="5" t="s">
        <v>49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</sheetData>
  <mergeCells count="25">
    <mergeCell ref="B14:D14"/>
    <mergeCell ref="E14:O14"/>
    <mergeCell ref="B18:D18"/>
    <mergeCell ref="E18:O18"/>
    <mergeCell ref="B15:D15"/>
    <mergeCell ref="E15:O15"/>
    <mergeCell ref="B16:D16"/>
    <mergeCell ref="E16:O16"/>
    <mergeCell ref="B17:D17"/>
    <mergeCell ref="E17:O17"/>
    <mergeCell ref="B11:O11"/>
    <mergeCell ref="B12:O12"/>
    <mergeCell ref="B13:D13"/>
    <mergeCell ref="B2:O2"/>
    <mergeCell ref="B4:B5"/>
    <mergeCell ref="C4:C5"/>
    <mergeCell ref="D4:D5"/>
    <mergeCell ref="E4:E5"/>
    <mergeCell ref="F4:F5"/>
    <mergeCell ref="G4:K4"/>
    <mergeCell ref="L4:L5"/>
    <mergeCell ref="M4:M5"/>
    <mergeCell ref="N4:N5"/>
    <mergeCell ref="O4:O5"/>
    <mergeCell ref="E13:O13"/>
  </mergeCells>
  <pageMargins left="0" right="0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4"/>
  <sheetViews>
    <sheetView topLeftCell="A7" workbookViewId="0">
      <selection activeCell="B12" sqref="B12:O12"/>
    </sheetView>
  </sheetViews>
  <sheetFormatPr defaultRowHeight="15" x14ac:dyDescent="0.25"/>
  <cols>
    <col min="1" max="1" width="1" customWidth="1"/>
    <col min="2" max="2" width="4.7109375" customWidth="1"/>
    <col min="3" max="3" width="7.7109375" customWidth="1"/>
    <col min="4" max="4" width="19.140625" customWidth="1"/>
    <col min="5" max="5" width="28.7109375" customWidth="1"/>
    <col min="6" max="11" width="6.7109375" customWidth="1"/>
    <col min="12" max="12" width="10.7109375" customWidth="1"/>
    <col min="13" max="14" width="13.28515625" customWidth="1"/>
    <col min="15" max="15" width="29.7109375" customWidth="1"/>
  </cols>
  <sheetData>
    <row r="2" spans="1:30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 t="s">
        <v>50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x14ac:dyDescent="0.25">
      <c r="A3" s="1"/>
      <c r="B3" s="29" t="s">
        <v>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x14ac:dyDescent="0.25">
      <c r="A4" s="1"/>
      <c r="B4" s="1" t="s">
        <v>2</v>
      </c>
      <c r="C4" s="1" t="s">
        <v>3</v>
      </c>
      <c r="D4" s="3"/>
      <c r="E4" s="4"/>
      <c r="F4" s="1" t="s">
        <v>51</v>
      </c>
      <c r="G4" s="4"/>
      <c r="H4" s="1"/>
      <c r="I4" s="1"/>
      <c r="J4" s="1"/>
      <c r="K4" s="1"/>
      <c r="L4" s="1"/>
      <c r="M4" s="1"/>
      <c r="N4" s="1" t="s">
        <v>52</v>
      </c>
      <c r="O4" s="2"/>
      <c r="P4" s="5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0" x14ac:dyDescent="0.25">
      <c r="A5" s="6"/>
      <c r="B5" s="30" t="s">
        <v>6</v>
      </c>
      <c r="C5" s="31" t="s">
        <v>7</v>
      </c>
      <c r="D5" s="30" t="s">
        <v>8</v>
      </c>
      <c r="E5" s="30" t="s">
        <v>9</v>
      </c>
      <c r="F5" s="30" t="s">
        <v>10</v>
      </c>
      <c r="G5" s="33" t="s">
        <v>11</v>
      </c>
      <c r="H5" s="33"/>
      <c r="I5" s="33"/>
      <c r="J5" s="33"/>
      <c r="K5" s="33"/>
      <c r="L5" s="34" t="s">
        <v>12</v>
      </c>
      <c r="M5" s="36" t="s">
        <v>13</v>
      </c>
      <c r="N5" s="38" t="s">
        <v>14</v>
      </c>
      <c r="O5" s="30" t="s">
        <v>15</v>
      </c>
      <c r="P5" s="7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</row>
    <row r="6" spans="1:30" x14ac:dyDescent="0.25">
      <c r="A6" s="8"/>
      <c r="B6" s="30"/>
      <c r="C6" s="32"/>
      <c r="D6" s="30"/>
      <c r="E6" s="30"/>
      <c r="F6" s="30"/>
      <c r="G6" s="9" t="s">
        <v>16</v>
      </c>
      <c r="H6" s="9" t="s">
        <v>17</v>
      </c>
      <c r="I6" s="9" t="s">
        <v>18</v>
      </c>
      <c r="J6" s="9" t="s">
        <v>19</v>
      </c>
      <c r="K6" s="9" t="s">
        <v>20</v>
      </c>
      <c r="L6" s="35"/>
      <c r="M6" s="37"/>
      <c r="N6" s="38"/>
      <c r="O6" s="30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x14ac:dyDescent="0.25">
      <c r="A7" s="6"/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  <c r="O7" s="10">
        <v>14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</row>
    <row r="8" spans="1:30" ht="215.25" customHeight="1" x14ac:dyDescent="0.25">
      <c r="A8" s="1"/>
      <c r="B8" s="11">
        <v>1</v>
      </c>
      <c r="C8" s="11" t="s">
        <v>21</v>
      </c>
      <c r="D8" s="12" t="s">
        <v>22</v>
      </c>
      <c r="E8" s="26" t="s">
        <v>62</v>
      </c>
      <c r="F8" s="14" t="s">
        <v>23</v>
      </c>
      <c r="G8" s="15">
        <v>1</v>
      </c>
      <c r="H8" s="15">
        <v>41</v>
      </c>
      <c r="I8" s="15">
        <v>17</v>
      </c>
      <c r="J8" s="15">
        <v>0</v>
      </c>
      <c r="K8" s="15">
        <v>59</v>
      </c>
      <c r="L8" s="16">
        <v>2600</v>
      </c>
      <c r="M8" s="16">
        <v>153400</v>
      </c>
      <c r="N8" s="16">
        <f>M8*1.18</f>
        <v>181012</v>
      </c>
      <c r="O8" s="25" t="s">
        <v>53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ht="137.25" customHeight="1" x14ac:dyDescent="0.25">
      <c r="A9" s="1"/>
      <c r="B9" s="11">
        <v>2</v>
      </c>
      <c r="C9" s="11" t="s">
        <v>27</v>
      </c>
      <c r="D9" s="12" t="s">
        <v>28</v>
      </c>
      <c r="E9" s="13" t="s">
        <v>54</v>
      </c>
      <c r="F9" s="14" t="s">
        <v>30</v>
      </c>
      <c r="G9" s="15">
        <v>0</v>
      </c>
      <c r="H9" s="15">
        <v>0</v>
      </c>
      <c r="I9" s="15">
        <v>1</v>
      </c>
      <c r="J9" s="15">
        <v>0</v>
      </c>
      <c r="K9" s="15">
        <v>1</v>
      </c>
      <c r="L9" s="16">
        <v>1338.67</v>
      </c>
      <c r="M9" s="16">
        <v>1338.67</v>
      </c>
      <c r="N9" s="16">
        <f>M9*1.18</f>
        <v>1579.6306</v>
      </c>
      <c r="O9" s="12" t="s">
        <v>55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5">
      <c r="A10" s="1"/>
      <c r="B10" s="17"/>
      <c r="C10" s="18"/>
      <c r="D10" s="19"/>
      <c r="E10" s="19"/>
      <c r="F10" s="18"/>
      <c r="G10" s="18"/>
      <c r="H10" s="18"/>
      <c r="I10" s="18"/>
      <c r="J10" s="18"/>
      <c r="K10" s="18"/>
      <c r="L10" s="20"/>
      <c r="M10" s="21">
        <v>154738.67000000001</v>
      </c>
      <c r="N10" s="21">
        <f>SUM(N8:N9)</f>
        <v>182591.6306</v>
      </c>
      <c r="O10" s="22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5">
      <c r="A11" s="1"/>
      <c r="B11" s="23"/>
      <c r="C11" s="23"/>
      <c r="D11" s="22"/>
      <c r="E11" s="22"/>
      <c r="F11" s="23"/>
      <c r="G11" s="23"/>
      <c r="H11" s="23"/>
      <c r="I11" s="23"/>
      <c r="J11" s="23"/>
      <c r="K11" s="23"/>
      <c r="L11" s="23"/>
      <c r="M11" s="23" t="s">
        <v>31</v>
      </c>
      <c r="N11" s="24">
        <f>N10-M10</f>
        <v>27852.960599999991</v>
      </c>
      <c r="O11" s="22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5">
      <c r="A12" s="1"/>
      <c r="B12" s="48" t="s">
        <v>64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5">
      <c r="A13" s="1"/>
      <c r="B13" s="27" t="s">
        <v>32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25">
      <c r="A14" s="1"/>
      <c r="B14" s="28" t="s">
        <v>33</v>
      </c>
      <c r="C14" s="28"/>
      <c r="D14" s="28"/>
      <c r="E14" s="39" t="s">
        <v>56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25">
      <c r="A15" s="1"/>
      <c r="B15" s="28" t="s">
        <v>35</v>
      </c>
      <c r="C15" s="28"/>
      <c r="D15" s="28"/>
      <c r="E15" s="40" t="s">
        <v>36</v>
      </c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22"/>
      <c r="Q15" s="22"/>
      <c r="R15" s="22"/>
      <c r="S15" s="22"/>
      <c r="T15" s="22"/>
      <c r="U15" s="22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5">
      <c r="A16" s="1"/>
      <c r="B16" s="28" t="s">
        <v>37</v>
      </c>
      <c r="C16" s="28"/>
      <c r="D16" s="28"/>
      <c r="E16" s="41" t="s">
        <v>38</v>
      </c>
      <c r="F16" s="42"/>
      <c r="G16" s="42"/>
      <c r="H16" s="42"/>
      <c r="I16" s="42"/>
      <c r="J16" s="42"/>
      <c r="K16" s="42"/>
      <c r="L16" s="42"/>
      <c r="M16" s="42"/>
      <c r="N16" s="42"/>
      <c r="O16" s="43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x14ac:dyDescent="0.25">
      <c r="A17" s="1"/>
      <c r="B17" s="44" t="s">
        <v>39</v>
      </c>
      <c r="C17" s="45"/>
      <c r="D17" s="46"/>
      <c r="E17" s="47" t="s">
        <v>40</v>
      </c>
      <c r="F17" s="42"/>
      <c r="G17" s="42"/>
      <c r="H17" s="42"/>
      <c r="I17" s="42"/>
      <c r="J17" s="42"/>
      <c r="K17" s="42"/>
      <c r="L17" s="42"/>
      <c r="M17" s="42"/>
      <c r="N17" s="42"/>
      <c r="O17" s="43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x14ac:dyDescent="0.25">
      <c r="B18" s="28" t="s">
        <v>41</v>
      </c>
      <c r="C18" s="28"/>
      <c r="D18" s="28"/>
      <c r="E18" s="27" t="s">
        <v>42</v>
      </c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x14ac:dyDescent="0.25">
      <c r="B19" s="28" t="s">
        <v>43</v>
      </c>
      <c r="C19" s="28"/>
      <c r="D19" s="28"/>
      <c r="E19" s="27" t="s">
        <v>44</v>
      </c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1" spans="1:30" x14ac:dyDescent="0.25">
      <c r="B21" s="1" t="s">
        <v>45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x14ac:dyDescent="0.25">
      <c r="B22" s="1"/>
      <c r="C22" s="1"/>
      <c r="D22" s="5" t="s">
        <v>44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x14ac:dyDescent="0.25">
      <c r="B23" s="1" t="s">
        <v>46</v>
      </c>
      <c r="C23" s="1"/>
      <c r="D23" s="5" t="s">
        <v>47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x14ac:dyDescent="0.25">
      <c r="B24" s="1" t="s">
        <v>48</v>
      </c>
      <c r="C24" s="1"/>
      <c r="D24" s="5" t="s">
        <v>57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</sheetData>
  <mergeCells count="25">
    <mergeCell ref="B18:D18"/>
    <mergeCell ref="E18:O18"/>
    <mergeCell ref="B19:D19"/>
    <mergeCell ref="E19:O19"/>
    <mergeCell ref="B15:D15"/>
    <mergeCell ref="E15:O15"/>
    <mergeCell ref="B16:D16"/>
    <mergeCell ref="E16:O16"/>
    <mergeCell ref="B17:D17"/>
    <mergeCell ref="E17:O17"/>
    <mergeCell ref="B14:D14"/>
    <mergeCell ref="E14:O14"/>
    <mergeCell ref="B3:O3"/>
    <mergeCell ref="B5:B6"/>
    <mergeCell ref="C5:C6"/>
    <mergeCell ref="D5:D6"/>
    <mergeCell ref="E5:E6"/>
    <mergeCell ref="F5:F6"/>
    <mergeCell ref="G5:K5"/>
    <mergeCell ref="L5:L6"/>
    <mergeCell ref="M5:M6"/>
    <mergeCell ref="N5:N6"/>
    <mergeCell ref="O5:O6"/>
    <mergeCell ref="B12:O12"/>
    <mergeCell ref="B13:O13"/>
  </mergeCells>
  <pageMargins left="0" right="0" top="0" bottom="0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tabSelected="1" topLeftCell="A4" workbookViewId="0">
      <selection activeCell="F22" sqref="F22"/>
    </sheetView>
  </sheetViews>
  <sheetFormatPr defaultRowHeight="15" x14ac:dyDescent="0.25"/>
  <cols>
    <col min="1" max="1" width="1" customWidth="1"/>
    <col min="2" max="2" width="4.7109375" customWidth="1"/>
    <col min="3" max="3" width="7.7109375" customWidth="1"/>
    <col min="4" max="4" width="19.140625" customWidth="1"/>
    <col min="5" max="5" width="28.7109375" customWidth="1"/>
    <col min="6" max="11" width="6.7109375" customWidth="1"/>
    <col min="12" max="12" width="10.7109375" customWidth="1"/>
    <col min="13" max="14" width="13.28515625" customWidth="1"/>
    <col min="15" max="15" width="29.7109375" customWidth="1"/>
  </cols>
  <sheetData>
    <row r="1" spans="1:3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 t="s">
        <v>58</v>
      </c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25">
      <c r="A2" s="1"/>
      <c r="B2" s="29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x14ac:dyDescent="0.25">
      <c r="A3" s="1"/>
      <c r="B3" s="1" t="s">
        <v>2</v>
      </c>
      <c r="C3" s="1" t="s">
        <v>3</v>
      </c>
      <c r="D3" s="3"/>
      <c r="E3" s="4"/>
      <c r="F3" s="1" t="s">
        <v>4</v>
      </c>
      <c r="G3" s="4"/>
      <c r="H3" s="1"/>
      <c r="I3" s="1"/>
      <c r="J3" s="1"/>
      <c r="K3" s="1"/>
      <c r="L3" s="1"/>
      <c r="M3" s="1"/>
      <c r="N3" s="1" t="s">
        <v>52</v>
      </c>
      <c r="O3" s="2"/>
      <c r="P3" s="5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x14ac:dyDescent="0.25">
      <c r="A4" s="6"/>
      <c r="B4" s="30" t="s">
        <v>6</v>
      </c>
      <c r="C4" s="31" t="s">
        <v>7</v>
      </c>
      <c r="D4" s="30" t="s">
        <v>8</v>
      </c>
      <c r="E4" s="30" t="s">
        <v>9</v>
      </c>
      <c r="F4" s="30" t="s">
        <v>10</v>
      </c>
      <c r="G4" s="33" t="s">
        <v>11</v>
      </c>
      <c r="H4" s="33"/>
      <c r="I4" s="33"/>
      <c r="J4" s="33"/>
      <c r="K4" s="33"/>
      <c r="L4" s="34" t="s">
        <v>12</v>
      </c>
      <c r="M4" s="36" t="s">
        <v>13</v>
      </c>
      <c r="N4" s="38" t="s">
        <v>14</v>
      </c>
      <c r="O4" s="30" t="s">
        <v>15</v>
      </c>
      <c r="P4" s="7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</row>
    <row r="5" spans="1:30" x14ac:dyDescent="0.25">
      <c r="A5" s="8"/>
      <c r="B5" s="30"/>
      <c r="C5" s="32"/>
      <c r="D5" s="30"/>
      <c r="E5" s="30"/>
      <c r="F5" s="30"/>
      <c r="G5" s="9" t="s">
        <v>16</v>
      </c>
      <c r="H5" s="9" t="s">
        <v>17</v>
      </c>
      <c r="I5" s="9" t="s">
        <v>18</v>
      </c>
      <c r="J5" s="9" t="s">
        <v>19</v>
      </c>
      <c r="K5" s="9" t="s">
        <v>20</v>
      </c>
      <c r="L5" s="35"/>
      <c r="M5" s="37"/>
      <c r="N5" s="38"/>
      <c r="O5" s="30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x14ac:dyDescent="0.25">
      <c r="A6" s="6"/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  <c r="O6" s="10">
        <v>14</v>
      </c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153" customHeight="1" x14ac:dyDescent="0.25">
      <c r="A7" s="1"/>
      <c r="B7" s="11">
        <v>1</v>
      </c>
      <c r="C7" s="11" t="s">
        <v>21</v>
      </c>
      <c r="D7" s="12" t="s">
        <v>22</v>
      </c>
      <c r="E7" s="26" t="s">
        <v>62</v>
      </c>
      <c r="F7" s="14" t="s">
        <v>23</v>
      </c>
      <c r="G7" s="15">
        <v>0</v>
      </c>
      <c r="H7" s="15">
        <v>0</v>
      </c>
      <c r="I7" s="15">
        <v>1</v>
      </c>
      <c r="J7" s="15">
        <v>0</v>
      </c>
      <c r="K7" s="15">
        <v>1</v>
      </c>
      <c r="L7" s="16">
        <v>2600</v>
      </c>
      <c r="M7" s="16">
        <v>2600</v>
      </c>
      <c r="N7" s="16">
        <f>M7*1.18</f>
        <v>3068</v>
      </c>
      <c r="O7" s="12" t="s">
        <v>59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0" x14ac:dyDescent="0.25">
      <c r="A8" s="1"/>
      <c r="B8" s="17"/>
      <c r="C8" s="18"/>
      <c r="D8" s="19"/>
      <c r="E8" s="19"/>
      <c r="F8" s="18"/>
      <c r="G8" s="18"/>
      <c r="H8" s="18"/>
      <c r="I8" s="18"/>
      <c r="J8" s="18"/>
      <c r="K8" s="18"/>
      <c r="L8" s="20"/>
      <c r="M8" s="21">
        <v>2600</v>
      </c>
      <c r="N8" s="21">
        <f>SUM(N7)</f>
        <v>3068</v>
      </c>
      <c r="O8" s="22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0" x14ac:dyDescent="0.25">
      <c r="A9" s="1"/>
      <c r="B9" s="23"/>
      <c r="C9" s="23"/>
      <c r="D9" s="22"/>
      <c r="E9" s="22"/>
      <c r="F9" s="23"/>
      <c r="G9" s="23"/>
      <c r="H9" s="23"/>
      <c r="I9" s="23"/>
      <c r="J9" s="23"/>
      <c r="K9" s="23"/>
      <c r="L9" s="23"/>
      <c r="M9" s="23" t="s">
        <v>31</v>
      </c>
      <c r="N9" s="24">
        <f>N8-M8</f>
        <v>468</v>
      </c>
      <c r="O9" s="22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</row>
    <row r="10" spans="1:30" x14ac:dyDescent="0.25">
      <c r="A10" s="1"/>
      <c r="B10" s="48" t="s">
        <v>65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</row>
    <row r="11" spans="1:30" x14ac:dyDescent="0.25">
      <c r="A11" s="1"/>
      <c r="B11" s="27" t="s">
        <v>32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</row>
    <row r="12" spans="1:30" x14ac:dyDescent="0.25">
      <c r="A12" s="1"/>
      <c r="B12" s="28" t="s">
        <v>33</v>
      </c>
      <c r="C12" s="28"/>
      <c r="D12" s="28"/>
      <c r="E12" s="39" t="s">
        <v>60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</row>
    <row r="13" spans="1:30" x14ac:dyDescent="0.25">
      <c r="A13" s="1"/>
      <c r="B13" s="28" t="s">
        <v>35</v>
      </c>
      <c r="C13" s="28"/>
      <c r="D13" s="28"/>
      <c r="E13" s="40" t="s">
        <v>36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22"/>
      <c r="Q13" s="22"/>
      <c r="R13" s="22"/>
      <c r="S13" s="22"/>
      <c r="T13" s="22"/>
      <c r="U13" s="22"/>
      <c r="V13" s="1"/>
      <c r="W13" s="1"/>
      <c r="X13" s="1"/>
      <c r="Y13" s="1"/>
      <c r="Z13" s="1"/>
      <c r="AA13" s="1"/>
      <c r="AB13" s="1"/>
      <c r="AC13" s="1"/>
      <c r="AD13" s="1"/>
    </row>
    <row r="14" spans="1:30" x14ac:dyDescent="0.25">
      <c r="A14" s="1"/>
      <c r="B14" s="28" t="s">
        <v>37</v>
      </c>
      <c r="C14" s="28"/>
      <c r="D14" s="28"/>
      <c r="E14" s="41" t="s">
        <v>38</v>
      </c>
      <c r="F14" s="42"/>
      <c r="G14" s="42"/>
      <c r="H14" s="42"/>
      <c r="I14" s="42"/>
      <c r="J14" s="42"/>
      <c r="K14" s="42"/>
      <c r="L14" s="42"/>
      <c r="M14" s="42"/>
      <c r="N14" s="42"/>
      <c r="O14" s="43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x14ac:dyDescent="0.25">
      <c r="A15" s="1"/>
      <c r="B15" s="44" t="s">
        <v>39</v>
      </c>
      <c r="C15" s="45"/>
      <c r="D15" s="46"/>
      <c r="E15" s="47" t="s">
        <v>40</v>
      </c>
      <c r="F15" s="42"/>
      <c r="G15" s="42"/>
      <c r="H15" s="42"/>
      <c r="I15" s="42"/>
      <c r="J15" s="42"/>
      <c r="K15" s="42"/>
      <c r="L15" s="42"/>
      <c r="M15" s="42"/>
      <c r="N15" s="42"/>
      <c r="O15" s="43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x14ac:dyDescent="0.25">
      <c r="A16" s="1"/>
      <c r="B16" s="28" t="s">
        <v>41</v>
      </c>
      <c r="C16" s="28"/>
      <c r="D16" s="28"/>
      <c r="E16" s="27" t="s">
        <v>42</v>
      </c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1"/>
    </row>
    <row r="17" spans="1:16" x14ac:dyDescent="0.25">
      <c r="A17" s="1"/>
      <c r="B17" s="28" t="s">
        <v>43</v>
      </c>
      <c r="C17" s="28"/>
      <c r="D17" s="28"/>
      <c r="E17" s="27" t="s">
        <v>44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1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A19" s="1"/>
      <c r="B19" s="1" t="s">
        <v>45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A20" s="1"/>
      <c r="B20" s="1"/>
      <c r="C20" s="1"/>
      <c r="D20" s="5" t="s">
        <v>44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A21" s="1"/>
      <c r="B21" s="1" t="s">
        <v>46</v>
      </c>
      <c r="C21" s="1"/>
      <c r="D21" s="5" t="s">
        <v>47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A22" s="1"/>
      <c r="B22" s="1" t="s">
        <v>48</v>
      </c>
      <c r="C22" s="1"/>
      <c r="D22" s="5" t="s">
        <v>49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</sheetData>
  <mergeCells count="25">
    <mergeCell ref="B15:D15"/>
    <mergeCell ref="E15:O15"/>
    <mergeCell ref="B16:D16"/>
    <mergeCell ref="E16:O16"/>
    <mergeCell ref="B17:D17"/>
    <mergeCell ref="E17:O17"/>
    <mergeCell ref="B14:D14"/>
    <mergeCell ref="E14:O14"/>
    <mergeCell ref="G4:K4"/>
    <mergeCell ref="L4:L5"/>
    <mergeCell ref="M4:M5"/>
    <mergeCell ref="N4:N5"/>
    <mergeCell ref="O4:O5"/>
    <mergeCell ref="B10:O10"/>
    <mergeCell ref="B11:O11"/>
    <mergeCell ref="B12:D12"/>
    <mergeCell ref="E12:O12"/>
    <mergeCell ref="B13:D13"/>
    <mergeCell ref="E13:O13"/>
    <mergeCell ref="B2:O2"/>
    <mergeCell ref="B4:B5"/>
    <mergeCell ref="C4:C5"/>
    <mergeCell ref="D4:D5"/>
    <mergeCell ref="E4:E5"/>
    <mergeCell ref="F4:F5"/>
  </mergeCells>
  <pageMargins left="0" right="0" top="0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 1.1</vt:lpstr>
      <vt:lpstr>Прилож 1.2</vt:lpstr>
      <vt:lpstr>Прилож 1.3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2014-04-25T05:43:08Z</dcterms:modified>
</cp:coreProperties>
</file>